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97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54" i="1" l="1"/>
  <c r="E53" i="1"/>
  <c r="E51" i="1"/>
  <c r="E52" i="1"/>
  <c r="E50" i="1"/>
  <c r="G50" i="1"/>
  <c r="F50" i="1"/>
  <c r="G51" i="1"/>
  <c r="F51" i="1"/>
  <c r="E48" i="1"/>
  <c r="E49" i="1"/>
  <c r="G47" i="1"/>
  <c r="G46" i="1" s="1"/>
  <c r="G54" i="1" s="1"/>
  <c r="F47" i="1"/>
  <c r="F46" i="1" s="1"/>
  <c r="E42" i="1"/>
  <c r="E43" i="1"/>
  <c r="E44" i="1"/>
  <c r="E45" i="1"/>
  <c r="E41" i="1"/>
  <c r="G41" i="1"/>
  <c r="F41" i="1"/>
  <c r="E37" i="1"/>
  <c r="E38" i="1"/>
  <c r="E39" i="1"/>
  <c r="G36" i="1"/>
  <c r="F36" i="1"/>
  <c r="E36" i="1" s="1"/>
  <c r="E28" i="1"/>
  <c r="E29" i="1"/>
  <c r="E30" i="1"/>
  <c r="E31" i="1"/>
  <c r="E32" i="1"/>
  <c r="E33" i="1"/>
  <c r="E34" i="1"/>
  <c r="E27" i="1"/>
  <c r="G27" i="1"/>
  <c r="H27" i="1"/>
  <c r="F27" i="1"/>
  <c r="G14" i="1"/>
  <c r="H14" i="1"/>
  <c r="F15" i="1"/>
  <c r="E15" i="1" s="1"/>
  <c r="F14" i="1"/>
  <c r="E14" i="1" s="1"/>
  <c r="E47" i="1" l="1"/>
  <c r="E46" i="1"/>
  <c r="E54" i="1" s="1"/>
  <c r="F54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<sst xmlns="http://schemas.openxmlformats.org/spreadsheetml/2006/main" count="194" uniqueCount="135">
  <si>
    <t>Додаток 3</t>
  </si>
  <si>
    <t>(пункт 2)</t>
  </si>
  <si>
    <t>РОЗПОДІЛ</t>
  </si>
  <si>
    <t>1850700000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</si>
  <si>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</si>
  <si>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</si>
  <si>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</si>
  <si>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</si>
  <si>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</si>
  <si>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</si>
  <si>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</si>
  <si>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</si>
  <si>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</si>
  <si>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</si>
  <si>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</si>
  <si>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</si>
  <si>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</si>
  <si>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</si>
  <si>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</si>
  <si>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</si>
  <si>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</si>
  <si>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</si>
  <si>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Хотiнська селищна рада Сумського району Сумської областi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</si>
  <si>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</si>
  <si>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</si>
  <si>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</si>
  <si>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</si>
  <si>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</si>
  <si>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</si>
  <si>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0180</t>
  </si>
  <si>
    <t>0133</t>
  </si>
  <si>
    <t>Інша діяльність у сфері державного управління</t>
  </si>
  <si>
    <t>0112113</t>
  </si>
  <si>
    <t>2113</t>
  </si>
  <si>
    <t>0721</t>
  </si>
  <si>
    <t>Первинна медична допомога населенню, що надається амбулаторно-поліклінічними закладами (відділеннями)</t>
  </si>
  <si>
    <t>0113121</t>
  </si>
  <si>
    <t>3121</t>
  </si>
  <si>
    <t>1040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</si>
  <si>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</si>
  <si>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0113193</t>
  </si>
  <si>
    <t>3193</t>
  </si>
  <si>
    <t>1030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</si>
  <si>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</si>
  <si>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</si>
  <si>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3242</t>
  </si>
  <si>
    <t>1090</t>
  </si>
  <si>
    <t>Інші заходи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</si>
  <si>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</si>
  <si>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</si>
  <si>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</si>
  <si>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</si>
  <si>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0117680</t>
  </si>
  <si>
    <t>7680</t>
  </si>
  <si>
    <t>0490</t>
  </si>
  <si>
    <t>Членські внески до асоціацій органів місцевого самоврядування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</si>
  <si>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</si>
  <si>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</si>
  <si>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</si>
  <si>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</si>
  <si>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0118240</t>
  </si>
  <si>
    <t>8240</t>
  </si>
  <si>
    <t>0380</t>
  </si>
  <si>
    <t>Заходи та роботи з територіальної оборони</t>
  </si>
  <si>
    <t>0600000</t>
  </si>
  <si>
    <t>Вiддiл освiти Хотiнської селищної ради об'єднаної територiальної громади  Сумського району Сумської областi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</si>
  <si>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</si>
  <si>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</si>
  <si>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</si>
  <si>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</si>
  <si>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</si>
  <si>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1010</t>
  </si>
  <si>
    <t>0910</t>
  </si>
  <si>
    <t>Надання дошкільної освіти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</si>
  <si>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</si>
  <si>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</si>
  <si>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</si>
  <si>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</si>
  <si>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</si>
  <si>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</si>
  <si>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</si>
  <si>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</si>
  <si>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</si>
  <si>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</si>
  <si>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</si>
  <si>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</si>
  <si>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</si>
  <si>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</si>
  <si>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>Методичне забезпечення діяльності закладів освіти</t>
  </si>
  <si>
    <t>0611141</t>
  </si>
  <si>
    <t>1141</t>
  </si>
  <si>
    <t>Забезпечення діяльності інших закладів у сфері освіти</t>
  </si>
  <si>
    <t>0900000</t>
  </si>
  <si>
    <t>Служба у справах дітей Хотінської селищної ради Сумського району Сумської області</t>
  </si>
  <si>
    <t>0910000</t>
  </si>
  <si>
    <t>0910160</t>
  </si>
  <si>
    <t>0913140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</si>
  <si>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</si>
  <si>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</si>
  <si>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0913242</t>
  </si>
  <si>
    <t>1000000</t>
  </si>
  <si>
    <t>Вiддiл культури, молодi, спорту та туризму Хотiнської селищної ради Сумського району Сумської областi</t>
  </si>
  <si>
    <t>1010000</t>
  </si>
  <si>
    <t>1010160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</si>
  <si>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</si>
  <si>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</si>
  <si>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</si>
  <si>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</si>
  <si>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</si>
  <si>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</si>
  <si>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</si>
  <si>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</si>
  <si>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1014081</t>
  </si>
  <si>
    <t>4081</t>
  </si>
  <si>
    <t>0829</t>
  </si>
  <si>
    <t>Забезпечення діяльності інших закладів в галузі культури і мистецтва</t>
  </si>
  <si>
    <t>1200000</t>
  </si>
  <si>
    <t>1210000</t>
  </si>
  <si>
    <t>1210160</t>
  </si>
  <si>
    <t>1216030</t>
  </si>
  <si>
    <t>3700000</t>
  </si>
  <si>
    <t>Фiнансове управлiння Хотiнської селищної ради Сумського району Сумської областi</t>
  </si>
  <si>
    <t>3710000</t>
  </si>
  <si>
    <t>3710160</t>
  </si>
  <si>
    <t>3719770</t>
  </si>
  <si>
    <t>9770</t>
  </si>
  <si>
    <t>Інші субвенції з місцевого бюджету</t>
  </si>
  <si>
    <t>УСЬОГО</t>
  </si>
  <si>
    <t>X</t>
  </si>
  <si>
    <t>Секретар ради</t>
  </si>
  <si>
    <t>Людмила РУДЕНКО</t>
  </si>
  <si>
    <t>видатків   бюджету  Хотінської селищної територіальної громади на 2026 рік</t>
  </si>
  <si>
    <t>Відділ житлово-комунального господарства, благоустрою, архітектури, містобудування, цивільного захисту та охорони навколишнього середовища Хотінської селищної ради</t>
  </si>
  <si>
    <t>до рішення    п'ятдесят  дев'ятої сесії дев'ятого скликання  Хотінської селищної ради від 19.12.2025 року "Про бюджет Хотінської селищної територіальної громади на 2026 рік"</t>
  </si>
  <si>
    <t>Інші заходи та заклади у сфері соціального захисту і соціального забезпечення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</si>
</sst>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6" fillId="0" borderId="0" xfId="0" applyFont="1"/>
    <xf numFmtId="0" fontId="0" fillId="0" borderId="1" xfId="0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topLeftCell="A16" workbookViewId="0">
      <selection activeCell="D21" sqref="D21"/>
    </sheetView>
  </sheetViews>
  <sheetFormatPr defaultRowHeight="12.75" x14ac:dyDescent="0.2"/>
  <cols>
    <col min="1" max="3" width="12" customWidth="1"/>
    <col min="4" max="4" width="40.7109375" customWidth="1"/>
    <col min="5" max="16" width="15.7109375" customWidth="1"/>
  </cols>
  <sheetData>
    <row r="1" spans="1:16" x14ac:dyDescent="0.2">
      <c r="M1" t="s">
        <v>0</v>
      </c>
    </row>
    <row r="2" spans="1:16" ht="41.25" customHeight="1" x14ac:dyDescent="0.2">
      <c r="M2" s="19" t="s">
        <v>133</v>
      </c>
      <c r="N2" s="19"/>
      <c r="O2" s="19"/>
      <c r="P2" s="19"/>
    </row>
    <row r="3" spans="1:16" x14ac:dyDescent="0.2">
      <c r="M3" t="s">
        <v>1</v>
      </c>
    </row>
    <row r="5" spans="1:16" ht="18.75" x14ac:dyDescent="0.3">
      <c r="A5" s="20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ht="18.75" x14ac:dyDescent="0.3">
      <c r="A6" s="20" t="s">
        <v>131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A7" s="1" t="s">
        <v>3</v>
      </c>
    </row>
    <row r="8" spans="1:16" x14ac:dyDescent="0.2">
      <c r="A8" t="s">
        <v>4</v>
      </c>
      <c r="P8" s="2" t="s">
        <v>5</v>
      </c>
    </row>
    <row r="9" spans="1:16" x14ac:dyDescent="0.2">
      <c r="A9" s="22" t="s">
        <v>6</v>
      </c>
      <c r="B9" s="22" t="s">
        <v>7</v>
      </c>
      <c r="C9" s="22" t="s">
        <v>8</v>
      </c>
      <c r="D9" s="23" t="s">
        <v>9</v>
      </c>
      <c r="E9" s="23" t="s">
        <v>10</v>
      </c>
      <c r="F9" s="23"/>
      <c r="G9" s="23"/>
      <c r="H9" s="23"/>
      <c r="I9" s="23"/>
      <c r="J9" s="23" t="s">
        <v>17</v>
      </c>
      <c r="K9" s="23"/>
      <c r="L9" s="23"/>
      <c r="M9" s="23"/>
      <c r="N9" s="23"/>
      <c r="O9" s="23"/>
      <c r="P9" s="25" t="s">
        <v>19</v>
      </c>
    </row>
    <row r="10" spans="1:16" x14ac:dyDescent="0.2">
      <c r="A10" s="23"/>
      <c r="B10" s="23"/>
      <c r="C10" s="23"/>
      <c r="D10" s="23"/>
      <c r="E10" s="24" t="s">
        <v>11</v>
      </c>
      <c r="F10" s="24" t="s">
        <v>12</v>
      </c>
      <c r="G10" s="24" t="s">
        <v>13</v>
      </c>
      <c r="H10" s="24"/>
      <c r="I10" s="24" t="s">
        <v>16</v>
      </c>
      <c r="J10" s="24" t="s">
        <v>11</v>
      </c>
      <c r="K10" s="24" t="s">
        <v>18</v>
      </c>
      <c r="L10" s="23" t="s">
        <v>12</v>
      </c>
      <c r="M10" s="23" t="s">
        <v>13</v>
      </c>
      <c r="N10" s="23"/>
      <c r="O10" s="23" t="s">
        <v>16</v>
      </c>
      <c r="P10" s="23"/>
    </row>
    <row r="11" spans="1:16" x14ac:dyDescent="0.2">
      <c r="A11" s="23"/>
      <c r="B11" s="23"/>
      <c r="C11" s="23"/>
      <c r="D11" s="23"/>
      <c r="E11" s="24"/>
      <c r="F11" s="24"/>
      <c r="G11" s="24" t="s">
        <v>14</v>
      </c>
      <c r="H11" s="24" t="s">
        <v>15</v>
      </c>
      <c r="I11" s="24"/>
      <c r="J11" s="24"/>
      <c r="K11" s="24"/>
      <c r="L11" s="23"/>
      <c r="M11" s="23" t="s">
        <v>14</v>
      </c>
      <c r="N11" s="23" t="s">
        <v>15</v>
      </c>
      <c r="O11" s="23"/>
      <c r="P11" s="23"/>
    </row>
    <row r="12" spans="1:16" ht="44.25" customHeight="1" x14ac:dyDescent="0.2">
      <c r="A12" s="23"/>
      <c r="B12" s="23"/>
      <c r="C12" s="23"/>
      <c r="D12" s="23"/>
      <c r="E12" s="24"/>
      <c r="F12" s="24"/>
      <c r="G12" s="24"/>
      <c r="H12" s="24"/>
      <c r="I12" s="24"/>
      <c r="J12" s="24"/>
      <c r="K12" s="24"/>
      <c r="L12" s="23"/>
      <c r="M12" s="23"/>
      <c r="N12" s="23"/>
      <c r="O12" s="23"/>
      <c r="P12" s="23"/>
    </row>
    <row r="13" spans="1:16" x14ac:dyDescent="0.2">
      <c r="A13" s="3">
        <v>1</v>
      </c>
      <c r="B13" s="3">
        <v>2</v>
      </c>
      <c r="C13" s="3">
        <v>3</v>
      </c>
      <c r="D13" s="3">
        <v>4</v>
      </c>
      <c r="E13" s="13">
        <v>5</v>
      </c>
      <c r="F13" s="13">
        <v>6</v>
      </c>
      <c r="G13" s="13">
        <v>7</v>
      </c>
      <c r="H13" s="13">
        <v>8</v>
      </c>
      <c r="I13" s="13">
        <v>9</v>
      </c>
      <c r="J13" s="13">
        <v>10</v>
      </c>
      <c r="K13" s="1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25.5" x14ac:dyDescent="0.2">
      <c r="A14" s="5" t="s">
        <v>20</v>
      </c>
      <c r="B14" s="5" t="s">
        <v>21</v>
      </c>
      <c r="C14" s="5" t="s">
        <v>21</v>
      </c>
      <c r="D14" s="6" t="s">
        <v>22</v>
      </c>
      <c r="E14" s="14">
        <f>F14</f>
        <v>17661067</v>
      </c>
      <c r="F14" s="14">
        <f>F15</f>
        <v>17661067</v>
      </c>
      <c r="G14" s="14">
        <f t="shared" ref="G14:H14" si="0">G15</f>
        <v>10237527</v>
      </c>
      <c r="H14" s="14">
        <f t="shared" si="0"/>
        <v>24760</v>
      </c>
      <c r="I14" s="14">
        <v>0</v>
      </c>
      <c r="J14" s="14">
        <v>0</v>
      </c>
      <c r="K14" s="14">
        <v>0</v>
      </c>
      <c r="L14" s="8">
        <v>0</v>
      </c>
      <c r="M14" s="8">
        <v>0</v>
      </c>
      <c r="N14" s="8">
        <v>0</v>
      </c>
      <c r="O14" s="8">
        <v>0</v>
      </c>
      <c r="P14" s="7">
        <f t="shared" ref="P14:P54" si="1">E14 + J14</f>
        <v>17661067</v>
      </c>
    </row>
    <row r="15" spans="1:16" ht="29.25" customHeight="1" x14ac:dyDescent="0.2">
      <c r="A15" s="5" t="s">
        <v>23</v>
      </c>
      <c r="B15" s="5" t="s">
        <v>21</v>
      </c>
      <c r="C15" s="5" t="s">
        <v>21</v>
      </c>
      <c r="D15" s="6" t="s">
        <v>22</v>
      </c>
      <c r="E15" s="14">
        <f>F15</f>
        <v>17661067</v>
      </c>
      <c r="F15" s="14">
        <f>F16+F17+F18+F19+F20+F21+F22+F23+F24+F25</f>
        <v>17661067</v>
      </c>
      <c r="G15" s="14">
        <v>10237527</v>
      </c>
      <c r="H15" s="14">
        <v>24760</v>
      </c>
      <c r="I15" s="14">
        <v>0</v>
      </c>
      <c r="J15" s="14">
        <v>0</v>
      </c>
      <c r="K15" s="14">
        <v>0</v>
      </c>
      <c r="L15" s="8">
        <v>0</v>
      </c>
      <c r="M15" s="8">
        <v>0</v>
      </c>
      <c r="N15" s="8">
        <v>0</v>
      </c>
      <c r="O15" s="8">
        <v>0</v>
      </c>
      <c r="P15" s="7">
        <f t="shared" si="1"/>
        <v>17661067</v>
      </c>
    </row>
    <row r="16" spans="1:16" ht="71.25" customHeight="1" x14ac:dyDescent="0.2">
      <c r="A16" s="3" t="s">
        <v>24</v>
      </c>
      <c r="B16" s="3" t="s">
        <v>25</v>
      </c>
      <c r="C16" s="3" t="s">
        <v>26</v>
      </c>
      <c r="D16" s="9" t="s">
        <v>27</v>
      </c>
      <c r="E16" s="15">
        <v>10898494</v>
      </c>
      <c r="F16" s="15">
        <v>10898494</v>
      </c>
      <c r="G16" s="15">
        <v>8031077</v>
      </c>
      <c r="H16" s="15">
        <v>15460</v>
      </c>
      <c r="I16" s="15">
        <v>0</v>
      </c>
      <c r="J16" s="15">
        <v>0</v>
      </c>
      <c r="K16" s="15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1"/>
        <v>10898494</v>
      </c>
    </row>
    <row r="17" spans="1:16" ht="16.5" customHeight="1" x14ac:dyDescent="0.2">
      <c r="A17" s="3" t="s">
        <v>28</v>
      </c>
      <c r="B17" s="3" t="s">
        <v>29</v>
      </c>
      <c r="C17" s="3" t="s">
        <v>30</v>
      </c>
      <c r="D17" s="9" t="s">
        <v>31</v>
      </c>
      <c r="E17" s="15">
        <v>491783</v>
      </c>
      <c r="F17" s="15">
        <v>491783</v>
      </c>
      <c r="G17" s="15">
        <v>0</v>
      </c>
      <c r="H17" s="15">
        <v>9300</v>
      </c>
      <c r="I17" s="15">
        <v>0</v>
      </c>
      <c r="J17" s="15">
        <v>0</v>
      </c>
      <c r="K17" s="15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1"/>
        <v>491783</v>
      </c>
    </row>
    <row r="18" spans="1:16" ht="42" customHeight="1" x14ac:dyDescent="0.2">
      <c r="A18" s="3" t="s">
        <v>32</v>
      </c>
      <c r="B18" s="3" t="s">
        <v>33</v>
      </c>
      <c r="C18" s="3" t="s">
        <v>34</v>
      </c>
      <c r="D18" s="9" t="s">
        <v>35</v>
      </c>
      <c r="E18" s="15">
        <v>2937400</v>
      </c>
      <c r="F18" s="15">
        <v>2937400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1"/>
        <v>2937400</v>
      </c>
    </row>
    <row r="19" spans="1:16" ht="80.25" customHeight="1" x14ac:dyDescent="0.2">
      <c r="A19" s="3" t="s">
        <v>36</v>
      </c>
      <c r="B19" s="3" t="s">
        <v>37</v>
      </c>
      <c r="C19" s="3" t="s">
        <v>38</v>
      </c>
      <c r="D19" s="9" t="s">
        <v>39</v>
      </c>
      <c r="E19" s="15">
        <v>2873819</v>
      </c>
      <c r="F19" s="15">
        <v>2873819</v>
      </c>
      <c r="G19" s="15">
        <v>2173950</v>
      </c>
      <c r="H19" s="15">
        <v>0</v>
      </c>
      <c r="I19" s="15">
        <v>0</v>
      </c>
      <c r="J19" s="15">
        <v>0</v>
      </c>
      <c r="K19" s="15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1"/>
        <v>2873819</v>
      </c>
    </row>
    <row r="20" spans="1:16" ht="69" customHeight="1" x14ac:dyDescent="0.2">
      <c r="A20" s="3" t="s">
        <v>40</v>
      </c>
      <c r="B20" s="3" t="s">
        <v>41</v>
      </c>
      <c r="C20" s="3" t="s">
        <v>42</v>
      </c>
      <c r="D20" s="9" t="s">
        <v>43</v>
      </c>
      <c r="E20" s="15">
        <v>39650</v>
      </c>
      <c r="F20" s="15">
        <v>39650</v>
      </c>
      <c r="G20" s="15">
        <v>32500</v>
      </c>
      <c r="H20" s="15">
        <v>0</v>
      </c>
      <c r="I20" s="15">
        <v>0</v>
      </c>
      <c r="J20" s="15">
        <v>0</v>
      </c>
      <c r="K20" s="15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1"/>
        <v>39650</v>
      </c>
    </row>
    <row r="21" spans="1:16" ht="28.5" customHeight="1" x14ac:dyDescent="0.2">
      <c r="A21" s="3" t="s">
        <v>44</v>
      </c>
      <c r="B21" s="3" t="s">
        <v>45</v>
      </c>
      <c r="C21" s="3" t="s">
        <v>46</v>
      </c>
      <c r="D21" s="9" t="s">
        <v>134</v>
      </c>
      <c r="E21" s="15">
        <v>390600</v>
      </c>
      <c r="F21" s="15">
        <v>390600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1"/>
        <v>390600</v>
      </c>
    </row>
    <row r="22" spans="1:16" ht="14.25" customHeight="1" x14ac:dyDescent="0.2">
      <c r="A22" s="3" t="s">
        <v>48</v>
      </c>
      <c r="B22" s="3" t="s">
        <v>49</v>
      </c>
      <c r="C22" s="3" t="s">
        <v>50</v>
      </c>
      <c r="D22" s="9" t="s">
        <v>51</v>
      </c>
      <c r="E22" s="15">
        <v>8000</v>
      </c>
      <c r="F22" s="15">
        <v>8000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1"/>
        <v>8000</v>
      </c>
    </row>
    <row r="23" spans="1:16" ht="29.25" customHeight="1" x14ac:dyDescent="0.2">
      <c r="A23" s="3" t="s">
        <v>52</v>
      </c>
      <c r="B23" s="3" t="s">
        <v>53</v>
      </c>
      <c r="C23" s="3" t="s">
        <v>54</v>
      </c>
      <c r="D23" s="9" t="s">
        <v>55</v>
      </c>
      <c r="E23" s="15">
        <v>16321</v>
      </c>
      <c r="F23" s="15">
        <v>16321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1"/>
        <v>16321</v>
      </c>
    </row>
    <row r="24" spans="1:16" ht="43.5" customHeight="1" x14ac:dyDescent="0.2">
      <c r="A24" s="3" t="s">
        <v>56</v>
      </c>
      <c r="B24" s="3" t="s">
        <v>57</v>
      </c>
      <c r="C24" s="3" t="s">
        <v>58</v>
      </c>
      <c r="D24" s="9" t="s">
        <v>59</v>
      </c>
      <c r="E24" s="15">
        <v>1000</v>
      </c>
      <c r="F24" s="15">
        <v>1000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1"/>
        <v>1000</v>
      </c>
    </row>
    <row r="25" spans="1:16" ht="18.75" customHeight="1" x14ac:dyDescent="0.2">
      <c r="A25" s="3" t="s">
        <v>60</v>
      </c>
      <c r="B25" s="3" t="s">
        <v>61</v>
      </c>
      <c r="C25" s="3" t="s">
        <v>62</v>
      </c>
      <c r="D25" s="9" t="s">
        <v>63</v>
      </c>
      <c r="E25" s="15">
        <v>4000</v>
      </c>
      <c r="F25" s="15">
        <v>4000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1"/>
        <v>4000</v>
      </c>
    </row>
    <row r="26" spans="1:16" ht="38.25" x14ac:dyDescent="0.2">
      <c r="A26" s="5" t="s">
        <v>64</v>
      </c>
      <c r="B26" s="5" t="s">
        <v>21</v>
      </c>
      <c r="C26" s="5" t="s">
        <v>21</v>
      </c>
      <c r="D26" s="6" t="s">
        <v>65</v>
      </c>
      <c r="E26" s="14">
        <v>13641976</v>
      </c>
      <c r="F26" s="14">
        <v>13641976</v>
      </c>
      <c r="G26" s="14">
        <v>10781958</v>
      </c>
      <c r="H26" s="14">
        <v>8400</v>
      </c>
      <c r="I26" s="14">
        <v>0</v>
      </c>
      <c r="J26" s="14">
        <v>0</v>
      </c>
      <c r="K26" s="14">
        <v>0</v>
      </c>
      <c r="L26" s="8">
        <v>0</v>
      </c>
      <c r="M26" s="8">
        <v>0</v>
      </c>
      <c r="N26" s="8">
        <v>0</v>
      </c>
      <c r="O26" s="8">
        <v>0</v>
      </c>
      <c r="P26" s="7">
        <f t="shared" si="1"/>
        <v>13641976</v>
      </c>
    </row>
    <row r="27" spans="1:16" ht="38.25" x14ac:dyDescent="0.2">
      <c r="A27" s="5" t="s">
        <v>66</v>
      </c>
      <c r="B27" s="5" t="s">
        <v>21</v>
      </c>
      <c r="C27" s="5" t="s">
        <v>21</v>
      </c>
      <c r="D27" s="6" t="s">
        <v>65</v>
      </c>
      <c r="E27" s="14">
        <f>F27</f>
        <v>13641976</v>
      </c>
      <c r="F27" s="14">
        <f>F28+F29+F30+F31+F32+F33+F34</f>
        <v>13641976</v>
      </c>
      <c r="G27" s="14">
        <f t="shared" ref="G27:H27" si="2">G28+G29+G30+G31+G32+G33+G34</f>
        <v>10781958</v>
      </c>
      <c r="H27" s="14">
        <f t="shared" si="2"/>
        <v>8400</v>
      </c>
      <c r="I27" s="14">
        <v>0</v>
      </c>
      <c r="J27" s="14">
        <v>0</v>
      </c>
      <c r="K27" s="14">
        <v>0</v>
      </c>
      <c r="L27" s="8">
        <v>0</v>
      </c>
      <c r="M27" s="8">
        <v>0</v>
      </c>
      <c r="N27" s="8">
        <v>0</v>
      </c>
      <c r="O27" s="8">
        <v>0</v>
      </c>
      <c r="P27" s="7">
        <f t="shared" si="1"/>
        <v>13641976</v>
      </c>
    </row>
    <row r="28" spans="1:16" ht="38.25" x14ac:dyDescent="0.2">
      <c r="A28" s="3" t="s">
        <v>67</v>
      </c>
      <c r="B28" s="3" t="s">
        <v>68</v>
      </c>
      <c r="C28" s="3" t="s">
        <v>26</v>
      </c>
      <c r="D28" s="9" t="s">
        <v>69</v>
      </c>
      <c r="E28" s="16">
        <f t="shared" ref="E28:E34" si="3">F28</f>
        <v>1139103</v>
      </c>
      <c r="F28" s="15">
        <v>1139103</v>
      </c>
      <c r="G28" s="15">
        <v>844429</v>
      </c>
      <c r="H28" s="15">
        <v>0</v>
      </c>
      <c r="I28" s="15">
        <v>0</v>
      </c>
      <c r="J28" s="15">
        <v>0</v>
      </c>
      <c r="K28" s="15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1"/>
        <v>1139103</v>
      </c>
    </row>
    <row r="29" spans="1:16" x14ac:dyDescent="0.2">
      <c r="A29" s="3" t="s">
        <v>70</v>
      </c>
      <c r="B29" s="3" t="s">
        <v>71</v>
      </c>
      <c r="C29" s="3" t="s">
        <v>72</v>
      </c>
      <c r="D29" s="9" t="s">
        <v>73</v>
      </c>
      <c r="E29" s="16">
        <f t="shared" si="3"/>
        <v>758034</v>
      </c>
      <c r="F29" s="15">
        <v>758034</v>
      </c>
      <c r="G29" s="15">
        <v>611735</v>
      </c>
      <c r="H29" s="15">
        <v>0</v>
      </c>
      <c r="I29" s="15">
        <v>0</v>
      </c>
      <c r="J29" s="15">
        <v>0</v>
      </c>
      <c r="K29" s="15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1"/>
        <v>758034</v>
      </c>
    </row>
    <row r="30" spans="1:16" ht="38.25" x14ac:dyDescent="0.2">
      <c r="A30" s="3" t="s">
        <v>74</v>
      </c>
      <c r="B30" s="3" t="s">
        <v>75</v>
      </c>
      <c r="C30" s="3" t="s">
        <v>76</v>
      </c>
      <c r="D30" s="9" t="s">
        <v>77</v>
      </c>
      <c r="E30" s="16">
        <f t="shared" si="3"/>
        <v>881924</v>
      </c>
      <c r="F30" s="15">
        <v>881924</v>
      </c>
      <c r="G30" s="15">
        <v>657734</v>
      </c>
      <c r="H30" s="15">
        <v>0</v>
      </c>
      <c r="I30" s="15">
        <v>0</v>
      </c>
      <c r="J30" s="15">
        <v>0</v>
      </c>
      <c r="K30" s="15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1"/>
        <v>881924</v>
      </c>
    </row>
    <row r="31" spans="1:16" ht="38.25" x14ac:dyDescent="0.2">
      <c r="A31" s="3" t="s">
        <v>78</v>
      </c>
      <c r="B31" s="3" t="s">
        <v>79</v>
      </c>
      <c r="C31" s="3" t="s">
        <v>76</v>
      </c>
      <c r="D31" s="9" t="s">
        <v>80</v>
      </c>
      <c r="E31" s="16">
        <f t="shared" si="3"/>
        <v>8238900</v>
      </c>
      <c r="F31" s="15">
        <v>8238900</v>
      </c>
      <c r="G31" s="15">
        <v>6698300</v>
      </c>
      <c r="H31" s="15">
        <v>0</v>
      </c>
      <c r="I31" s="15">
        <v>0</v>
      </c>
      <c r="J31" s="15">
        <v>0</v>
      </c>
      <c r="K31" s="15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1"/>
        <v>8238900</v>
      </c>
    </row>
    <row r="32" spans="1:16" ht="38.25" x14ac:dyDescent="0.2">
      <c r="A32" s="3" t="s">
        <v>81</v>
      </c>
      <c r="B32" s="3" t="s">
        <v>82</v>
      </c>
      <c r="C32" s="3" t="s">
        <v>83</v>
      </c>
      <c r="D32" s="9" t="s">
        <v>84</v>
      </c>
      <c r="E32" s="16">
        <f t="shared" si="3"/>
        <v>496781</v>
      </c>
      <c r="F32" s="15">
        <v>496781</v>
      </c>
      <c r="G32" s="15">
        <v>398345</v>
      </c>
      <c r="H32" s="15">
        <v>0</v>
      </c>
      <c r="I32" s="15">
        <v>0</v>
      </c>
      <c r="J32" s="15">
        <v>0</v>
      </c>
      <c r="K32" s="15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1"/>
        <v>496781</v>
      </c>
    </row>
    <row r="33" spans="1:16" ht="25.5" x14ac:dyDescent="0.2">
      <c r="A33" s="3" t="s">
        <v>85</v>
      </c>
      <c r="B33" s="3" t="s">
        <v>86</v>
      </c>
      <c r="C33" s="3" t="s">
        <v>87</v>
      </c>
      <c r="D33" s="9" t="s">
        <v>88</v>
      </c>
      <c r="E33" s="16">
        <f t="shared" si="3"/>
        <v>739916</v>
      </c>
      <c r="F33" s="15">
        <v>739916</v>
      </c>
      <c r="G33" s="15">
        <v>601974</v>
      </c>
      <c r="H33" s="15">
        <v>0</v>
      </c>
      <c r="I33" s="15">
        <v>0</v>
      </c>
      <c r="J33" s="15">
        <v>0</v>
      </c>
      <c r="K33" s="15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si="1"/>
        <v>739916</v>
      </c>
    </row>
    <row r="34" spans="1:16" ht="29.25" customHeight="1" x14ac:dyDescent="0.2">
      <c r="A34" s="3" t="s">
        <v>89</v>
      </c>
      <c r="B34" s="3" t="s">
        <v>90</v>
      </c>
      <c r="C34" s="3" t="s">
        <v>87</v>
      </c>
      <c r="D34" s="9" t="s">
        <v>91</v>
      </c>
      <c r="E34" s="16">
        <f t="shared" si="3"/>
        <v>1387318</v>
      </c>
      <c r="F34" s="15">
        <v>1387318</v>
      </c>
      <c r="G34" s="15">
        <v>969441</v>
      </c>
      <c r="H34" s="15">
        <v>8400</v>
      </c>
      <c r="I34" s="15">
        <v>0</v>
      </c>
      <c r="J34" s="15">
        <v>0</v>
      </c>
      <c r="K34" s="15">
        <v>0</v>
      </c>
      <c r="L34" s="11">
        <v>0</v>
      </c>
      <c r="M34" s="11">
        <v>0</v>
      </c>
      <c r="N34" s="11">
        <v>0</v>
      </c>
      <c r="O34" s="11">
        <v>0</v>
      </c>
      <c r="P34" s="10">
        <f t="shared" si="1"/>
        <v>1387318</v>
      </c>
    </row>
    <row r="35" spans="1:16" ht="25.5" x14ac:dyDescent="0.2">
      <c r="A35" s="5" t="s">
        <v>92</v>
      </c>
      <c r="B35" s="5" t="s">
        <v>21</v>
      </c>
      <c r="C35" s="5" t="s">
        <v>21</v>
      </c>
      <c r="D35" s="6" t="s">
        <v>93</v>
      </c>
      <c r="E35" s="14">
        <v>1184244</v>
      </c>
      <c r="F35" s="14">
        <v>1184244</v>
      </c>
      <c r="G35" s="14">
        <v>789544</v>
      </c>
      <c r="H35" s="14">
        <v>0</v>
      </c>
      <c r="I35" s="14">
        <v>0</v>
      </c>
      <c r="J35" s="14">
        <v>0</v>
      </c>
      <c r="K35" s="14">
        <v>0</v>
      </c>
      <c r="L35" s="8">
        <v>0</v>
      </c>
      <c r="M35" s="8">
        <v>0</v>
      </c>
      <c r="N35" s="8">
        <v>0</v>
      </c>
      <c r="O35" s="8">
        <v>0</v>
      </c>
      <c r="P35" s="7">
        <f t="shared" si="1"/>
        <v>1184244</v>
      </c>
    </row>
    <row r="36" spans="1:16" ht="25.5" x14ac:dyDescent="0.2">
      <c r="A36" s="5" t="s">
        <v>94</v>
      </c>
      <c r="B36" s="5" t="s">
        <v>21</v>
      </c>
      <c r="C36" s="5" t="s">
        <v>21</v>
      </c>
      <c r="D36" s="6" t="s">
        <v>93</v>
      </c>
      <c r="E36" s="14">
        <f>F36</f>
        <v>1184244</v>
      </c>
      <c r="F36" s="14">
        <f>F37+F38+F39</f>
        <v>1184244</v>
      </c>
      <c r="G36" s="14">
        <f>G37+G38+G39</f>
        <v>789544</v>
      </c>
      <c r="H36" s="14">
        <v>0</v>
      </c>
      <c r="I36" s="14">
        <v>0</v>
      </c>
      <c r="J36" s="14">
        <v>0</v>
      </c>
      <c r="K36" s="14">
        <v>0</v>
      </c>
      <c r="L36" s="8">
        <v>0</v>
      </c>
      <c r="M36" s="8">
        <v>0</v>
      </c>
      <c r="N36" s="8">
        <v>0</v>
      </c>
      <c r="O36" s="8">
        <v>0</v>
      </c>
      <c r="P36" s="7">
        <f t="shared" si="1"/>
        <v>1184244</v>
      </c>
    </row>
    <row r="37" spans="1:16" ht="38.25" x14ac:dyDescent="0.2">
      <c r="A37" s="3" t="s">
        <v>95</v>
      </c>
      <c r="B37" s="3" t="s">
        <v>68</v>
      </c>
      <c r="C37" s="3" t="s">
        <v>26</v>
      </c>
      <c r="D37" s="9" t="s">
        <v>69</v>
      </c>
      <c r="E37" s="16">
        <f t="shared" ref="E37:E39" si="4">F37</f>
        <v>977244</v>
      </c>
      <c r="F37" s="15">
        <v>977244</v>
      </c>
      <c r="G37" s="15">
        <v>789544</v>
      </c>
      <c r="H37" s="15">
        <v>0</v>
      </c>
      <c r="I37" s="15">
        <v>0</v>
      </c>
      <c r="J37" s="15">
        <v>0</v>
      </c>
      <c r="K37" s="15">
        <v>0</v>
      </c>
      <c r="L37" s="11">
        <v>0</v>
      </c>
      <c r="M37" s="11">
        <v>0</v>
      </c>
      <c r="N37" s="11">
        <v>0</v>
      </c>
      <c r="O37" s="11">
        <v>0</v>
      </c>
      <c r="P37" s="10">
        <f t="shared" si="1"/>
        <v>977244</v>
      </c>
    </row>
    <row r="38" spans="1:16" ht="63.75" x14ac:dyDescent="0.2">
      <c r="A38" s="3" t="s">
        <v>96</v>
      </c>
      <c r="B38" s="3" t="s">
        <v>97</v>
      </c>
      <c r="C38" s="3" t="s">
        <v>38</v>
      </c>
      <c r="D38" s="9" t="s">
        <v>98</v>
      </c>
      <c r="E38" s="16">
        <f t="shared" si="4"/>
        <v>192000</v>
      </c>
      <c r="F38" s="15">
        <v>192000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1">
        <v>0</v>
      </c>
      <c r="M38" s="11">
        <v>0</v>
      </c>
      <c r="N38" s="11">
        <v>0</v>
      </c>
      <c r="O38" s="11">
        <v>0</v>
      </c>
      <c r="P38" s="10">
        <f t="shared" si="1"/>
        <v>192000</v>
      </c>
    </row>
    <row r="39" spans="1:16" ht="25.5" x14ac:dyDescent="0.2">
      <c r="A39" s="3" t="s">
        <v>99</v>
      </c>
      <c r="B39" s="3" t="s">
        <v>45</v>
      </c>
      <c r="C39" s="3" t="s">
        <v>46</v>
      </c>
      <c r="D39" s="9" t="s">
        <v>47</v>
      </c>
      <c r="E39" s="16">
        <f t="shared" si="4"/>
        <v>15000</v>
      </c>
      <c r="F39" s="15">
        <v>15000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1">
        <v>0</v>
      </c>
      <c r="M39" s="11">
        <v>0</v>
      </c>
      <c r="N39" s="11">
        <v>0</v>
      </c>
      <c r="O39" s="11">
        <v>0</v>
      </c>
      <c r="P39" s="10">
        <f t="shared" si="1"/>
        <v>15000</v>
      </c>
    </row>
    <row r="40" spans="1:16" ht="38.25" x14ac:dyDescent="0.2">
      <c r="A40" s="5" t="s">
        <v>100</v>
      </c>
      <c r="B40" s="5" t="s">
        <v>21</v>
      </c>
      <c r="C40" s="5" t="s">
        <v>21</v>
      </c>
      <c r="D40" s="6" t="s">
        <v>101</v>
      </c>
      <c r="E40" s="14">
        <v>2832192</v>
      </c>
      <c r="F40" s="14">
        <v>2832192</v>
      </c>
      <c r="G40" s="14">
        <v>2187621</v>
      </c>
      <c r="H40" s="14">
        <v>0</v>
      </c>
      <c r="I40" s="14">
        <v>0</v>
      </c>
      <c r="J40" s="14">
        <v>0</v>
      </c>
      <c r="K40" s="14">
        <v>0</v>
      </c>
      <c r="L40" s="8">
        <v>0</v>
      </c>
      <c r="M40" s="8">
        <v>0</v>
      </c>
      <c r="N40" s="8">
        <v>0</v>
      </c>
      <c r="O40" s="8">
        <v>0</v>
      </c>
      <c r="P40" s="7">
        <f t="shared" si="1"/>
        <v>2832192</v>
      </c>
    </row>
    <row r="41" spans="1:16" ht="38.25" x14ac:dyDescent="0.2">
      <c r="A41" s="5" t="s">
        <v>102</v>
      </c>
      <c r="B41" s="5" t="s">
        <v>21</v>
      </c>
      <c r="C41" s="5" t="s">
        <v>21</v>
      </c>
      <c r="D41" s="6" t="s">
        <v>101</v>
      </c>
      <c r="E41" s="14">
        <f>F41</f>
        <v>2832192</v>
      </c>
      <c r="F41" s="14">
        <f>F42+F43+F44+F45</f>
        <v>2832192</v>
      </c>
      <c r="G41" s="14">
        <f>G42+G43+G44+G45</f>
        <v>2187621</v>
      </c>
      <c r="H41" s="14">
        <v>0</v>
      </c>
      <c r="I41" s="14">
        <v>0</v>
      </c>
      <c r="J41" s="14">
        <v>0</v>
      </c>
      <c r="K41" s="14">
        <v>0</v>
      </c>
      <c r="L41" s="8">
        <v>0</v>
      </c>
      <c r="M41" s="8">
        <v>0</v>
      </c>
      <c r="N41" s="8">
        <v>0</v>
      </c>
      <c r="O41" s="8">
        <v>0</v>
      </c>
      <c r="P41" s="7">
        <f t="shared" si="1"/>
        <v>2832192</v>
      </c>
    </row>
    <row r="42" spans="1:16" ht="45" customHeight="1" x14ac:dyDescent="0.2">
      <c r="A42" s="3" t="s">
        <v>103</v>
      </c>
      <c r="B42" s="3" t="s">
        <v>68</v>
      </c>
      <c r="C42" s="3" t="s">
        <v>26</v>
      </c>
      <c r="D42" s="9" t="s">
        <v>69</v>
      </c>
      <c r="E42" s="14">
        <f t="shared" ref="E42:E45" si="5">F42</f>
        <v>671515</v>
      </c>
      <c r="F42" s="15">
        <v>671515</v>
      </c>
      <c r="G42" s="15">
        <v>544291</v>
      </c>
      <c r="H42" s="15">
        <v>0</v>
      </c>
      <c r="I42" s="15">
        <v>0</v>
      </c>
      <c r="J42" s="15">
        <v>0</v>
      </c>
      <c r="K42" s="15">
        <v>0</v>
      </c>
      <c r="L42" s="11">
        <v>0</v>
      </c>
      <c r="M42" s="11">
        <v>0</v>
      </c>
      <c r="N42" s="11">
        <v>0</v>
      </c>
      <c r="O42" s="11">
        <v>0</v>
      </c>
      <c r="P42" s="10">
        <f t="shared" si="1"/>
        <v>671515</v>
      </c>
    </row>
    <row r="43" spans="1:16" ht="18" customHeight="1" x14ac:dyDescent="0.2">
      <c r="A43" s="3" t="s">
        <v>104</v>
      </c>
      <c r="B43" s="3" t="s">
        <v>105</v>
      </c>
      <c r="C43" s="3" t="s">
        <v>106</v>
      </c>
      <c r="D43" s="9" t="s">
        <v>107</v>
      </c>
      <c r="E43" s="14">
        <f t="shared" si="5"/>
        <v>689143</v>
      </c>
      <c r="F43" s="15">
        <v>689143</v>
      </c>
      <c r="G43" s="15">
        <v>437986</v>
      </c>
      <c r="H43" s="15">
        <v>0</v>
      </c>
      <c r="I43" s="15">
        <v>0</v>
      </c>
      <c r="J43" s="15">
        <v>0</v>
      </c>
      <c r="K43" s="15">
        <v>0</v>
      </c>
      <c r="L43" s="11">
        <v>0</v>
      </c>
      <c r="M43" s="11">
        <v>0</v>
      </c>
      <c r="N43" s="11">
        <v>0</v>
      </c>
      <c r="O43" s="11">
        <v>0</v>
      </c>
      <c r="P43" s="10">
        <f t="shared" si="1"/>
        <v>689143</v>
      </c>
    </row>
    <row r="44" spans="1:16" ht="41.25" customHeight="1" x14ac:dyDescent="0.2">
      <c r="A44" s="3" t="s">
        <v>108</v>
      </c>
      <c r="B44" s="3" t="s">
        <v>109</v>
      </c>
      <c r="C44" s="3" t="s">
        <v>110</v>
      </c>
      <c r="D44" s="9" t="s">
        <v>111</v>
      </c>
      <c r="E44" s="14">
        <f t="shared" si="5"/>
        <v>648006</v>
      </c>
      <c r="F44" s="15">
        <v>648006</v>
      </c>
      <c r="G44" s="15">
        <v>555406</v>
      </c>
      <c r="H44" s="15">
        <v>0</v>
      </c>
      <c r="I44" s="15">
        <v>0</v>
      </c>
      <c r="J44" s="15">
        <v>0</v>
      </c>
      <c r="K44" s="15">
        <v>0</v>
      </c>
      <c r="L44" s="11">
        <v>0</v>
      </c>
      <c r="M44" s="11">
        <v>0</v>
      </c>
      <c r="N44" s="11">
        <v>0</v>
      </c>
      <c r="O44" s="11">
        <v>0</v>
      </c>
      <c r="P44" s="10">
        <f t="shared" si="1"/>
        <v>648006</v>
      </c>
    </row>
    <row r="45" spans="1:16" ht="30.75" customHeight="1" x14ac:dyDescent="0.2">
      <c r="A45" s="3" t="s">
        <v>112</v>
      </c>
      <c r="B45" s="3" t="s">
        <v>113</v>
      </c>
      <c r="C45" s="3" t="s">
        <v>114</v>
      </c>
      <c r="D45" s="9" t="s">
        <v>115</v>
      </c>
      <c r="E45" s="14">
        <f t="shared" si="5"/>
        <v>823528</v>
      </c>
      <c r="F45" s="15">
        <v>823528</v>
      </c>
      <c r="G45" s="15">
        <v>649938</v>
      </c>
      <c r="H45" s="15">
        <v>0</v>
      </c>
      <c r="I45" s="15">
        <v>0</v>
      </c>
      <c r="J45" s="15">
        <v>0</v>
      </c>
      <c r="K45" s="15">
        <v>0</v>
      </c>
      <c r="L45" s="11">
        <v>0</v>
      </c>
      <c r="M45" s="11">
        <v>0</v>
      </c>
      <c r="N45" s="11">
        <v>0</v>
      </c>
      <c r="O45" s="11">
        <v>0</v>
      </c>
      <c r="P45" s="10">
        <f t="shared" si="1"/>
        <v>823528</v>
      </c>
    </row>
    <row r="46" spans="1:16" ht="56.25" customHeight="1" x14ac:dyDescent="0.2">
      <c r="A46" s="5" t="s">
        <v>116</v>
      </c>
      <c r="B46" s="5" t="s">
        <v>21</v>
      </c>
      <c r="C46" s="5" t="s">
        <v>21</v>
      </c>
      <c r="D46" s="6" t="s">
        <v>132</v>
      </c>
      <c r="E46" s="14">
        <f>F46</f>
        <v>3441746</v>
      </c>
      <c r="F46" s="14">
        <f>F47</f>
        <v>3441746</v>
      </c>
      <c r="G46" s="14">
        <f>G47</f>
        <v>2371513</v>
      </c>
      <c r="H46" s="14">
        <v>0</v>
      </c>
      <c r="I46" s="14">
        <v>0</v>
      </c>
      <c r="J46" s="14">
        <v>0</v>
      </c>
      <c r="K46" s="14">
        <v>0</v>
      </c>
      <c r="L46" s="8">
        <v>0</v>
      </c>
      <c r="M46" s="8">
        <v>0</v>
      </c>
      <c r="N46" s="8">
        <v>0</v>
      </c>
      <c r="O46" s="8">
        <v>0</v>
      </c>
      <c r="P46" s="7">
        <f t="shared" si="1"/>
        <v>3441746</v>
      </c>
    </row>
    <row r="47" spans="1:16" ht="54.75" customHeight="1" x14ac:dyDescent="0.2">
      <c r="A47" s="5" t="s">
        <v>117</v>
      </c>
      <c r="B47" s="5" t="s">
        <v>21</v>
      </c>
      <c r="C47" s="5" t="s">
        <v>21</v>
      </c>
      <c r="D47" s="6" t="s">
        <v>132</v>
      </c>
      <c r="E47" s="14">
        <f t="shared" ref="E47:E49" si="6">F47</f>
        <v>3441746</v>
      </c>
      <c r="F47" s="14">
        <f>F48+F49</f>
        <v>3441746</v>
      </c>
      <c r="G47" s="14">
        <f>G48+G49</f>
        <v>2371513</v>
      </c>
      <c r="H47" s="14">
        <v>0</v>
      </c>
      <c r="I47" s="14">
        <v>0</v>
      </c>
      <c r="J47" s="14">
        <v>0</v>
      </c>
      <c r="K47" s="14">
        <v>0</v>
      </c>
      <c r="L47" s="8">
        <v>0</v>
      </c>
      <c r="M47" s="8">
        <v>0</v>
      </c>
      <c r="N47" s="8">
        <v>0</v>
      </c>
      <c r="O47" s="8">
        <v>0</v>
      </c>
      <c r="P47" s="7">
        <f t="shared" si="1"/>
        <v>3441746</v>
      </c>
    </row>
    <row r="48" spans="1:16" ht="43.5" customHeight="1" x14ac:dyDescent="0.2">
      <c r="A48" s="3" t="s">
        <v>118</v>
      </c>
      <c r="B48" s="3" t="s">
        <v>68</v>
      </c>
      <c r="C48" s="3" t="s">
        <v>26</v>
      </c>
      <c r="D48" s="9" t="s">
        <v>69</v>
      </c>
      <c r="E48" s="16">
        <f t="shared" si="6"/>
        <v>1772417</v>
      </c>
      <c r="F48" s="15">
        <v>1772417</v>
      </c>
      <c r="G48" s="15">
        <v>1437637</v>
      </c>
      <c r="H48" s="15">
        <v>0</v>
      </c>
      <c r="I48" s="15">
        <v>0</v>
      </c>
      <c r="J48" s="15">
        <v>0</v>
      </c>
      <c r="K48" s="15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1"/>
        <v>1772417</v>
      </c>
    </row>
    <row r="49" spans="1:16" ht="15.75" customHeight="1" x14ac:dyDescent="0.2">
      <c r="A49" s="3" t="s">
        <v>119</v>
      </c>
      <c r="B49" s="3" t="s">
        <v>49</v>
      </c>
      <c r="C49" s="3" t="s">
        <v>50</v>
      </c>
      <c r="D49" s="9" t="s">
        <v>51</v>
      </c>
      <c r="E49" s="16">
        <f t="shared" si="6"/>
        <v>1669329</v>
      </c>
      <c r="F49" s="15">
        <v>1669329</v>
      </c>
      <c r="G49" s="15">
        <v>933876</v>
      </c>
      <c r="H49" s="15">
        <v>0</v>
      </c>
      <c r="I49" s="15">
        <v>0</v>
      </c>
      <c r="J49" s="15">
        <v>0</v>
      </c>
      <c r="K49" s="15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1"/>
        <v>1669329</v>
      </c>
    </row>
    <row r="50" spans="1:16" ht="28.5" customHeight="1" x14ac:dyDescent="0.2">
      <c r="A50" s="5" t="s">
        <v>120</v>
      </c>
      <c r="B50" s="5" t="s">
        <v>21</v>
      </c>
      <c r="C50" s="5" t="s">
        <v>21</v>
      </c>
      <c r="D50" s="6" t="s">
        <v>121</v>
      </c>
      <c r="E50" s="14">
        <f>F50</f>
        <v>1966205</v>
      </c>
      <c r="F50" s="14">
        <f>F51</f>
        <v>1966205</v>
      </c>
      <c r="G50" s="14">
        <f>G51</f>
        <v>1550830</v>
      </c>
      <c r="H50" s="14">
        <v>0</v>
      </c>
      <c r="I50" s="14">
        <v>0</v>
      </c>
      <c r="J50" s="14">
        <v>0</v>
      </c>
      <c r="K50" s="14">
        <v>0</v>
      </c>
      <c r="L50" s="8">
        <v>0</v>
      </c>
      <c r="M50" s="8">
        <v>0</v>
      </c>
      <c r="N50" s="8">
        <v>0</v>
      </c>
      <c r="O50" s="8">
        <v>0</v>
      </c>
      <c r="P50" s="7">
        <f t="shared" si="1"/>
        <v>1966205</v>
      </c>
    </row>
    <row r="51" spans="1:16" ht="27.75" customHeight="1" x14ac:dyDescent="0.2">
      <c r="A51" s="5" t="s">
        <v>122</v>
      </c>
      <c r="B51" s="5" t="s">
        <v>21</v>
      </c>
      <c r="C51" s="5" t="s">
        <v>21</v>
      </c>
      <c r="D51" s="6" t="s">
        <v>121</v>
      </c>
      <c r="E51" s="14">
        <f t="shared" ref="E51:E53" si="7">F51</f>
        <v>1966205</v>
      </c>
      <c r="F51" s="14">
        <f>F52+F53</f>
        <v>1966205</v>
      </c>
      <c r="G51" s="14">
        <f>G52+G53</f>
        <v>1550830</v>
      </c>
      <c r="H51" s="14">
        <v>0</v>
      </c>
      <c r="I51" s="14">
        <v>0</v>
      </c>
      <c r="J51" s="14">
        <v>0</v>
      </c>
      <c r="K51" s="14">
        <v>0</v>
      </c>
      <c r="L51" s="8">
        <v>0</v>
      </c>
      <c r="M51" s="8">
        <v>0</v>
      </c>
      <c r="N51" s="8">
        <v>0</v>
      </c>
      <c r="O51" s="8">
        <v>0</v>
      </c>
      <c r="P51" s="7">
        <f t="shared" si="1"/>
        <v>1966205</v>
      </c>
    </row>
    <row r="52" spans="1:16" ht="40.5" customHeight="1" x14ac:dyDescent="0.2">
      <c r="A52" s="3" t="s">
        <v>123</v>
      </c>
      <c r="B52" s="3" t="s">
        <v>68</v>
      </c>
      <c r="C52" s="3" t="s">
        <v>26</v>
      </c>
      <c r="D52" s="9" t="s">
        <v>69</v>
      </c>
      <c r="E52" s="16">
        <f t="shared" si="7"/>
        <v>1943030</v>
      </c>
      <c r="F52" s="15">
        <v>1943030</v>
      </c>
      <c r="G52" s="15">
        <v>1550830</v>
      </c>
      <c r="H52" s="15">
        <v>0</v>
      </c>
      <c r="I52" s="15">
        <v>0</v>
      </c>
      <c r="J52" s="15">
        <v>0</v>
      </c>
      <c r="K52" s="15">
        <v>0</v>
      </c>
      <c r="L52" s="11">
        <v>0</v>
      </c>
      <c r="M52" s="11">
        <v>0</v>
      </c>
      <c r="N52" s="11">
        <v>0</v>
      </c>
      <c r="O52" s="11">
        <v>0</v>
      </c>
      <c r="P52" s="10">
        <f t="shared" si="1"/>
        <v>1943030</v>
      </c>
    </row>
    <row r="53" spans="1:16" ht="16.5" customHeight="1" x14ac:dyDescent="0.2">
      <c r="A53" s="3" t="s">
        <v>124</v>
      </c>
      <c r="B53" s="3" t="s">
        <v>125</v>
      </c>
      <c r="C53" s="3" t="s">
        <v>29</v>
      </c>
      <c r="D53" s="9" t="s">
        <v>126</v>
      </c>
      <c r="E53" s="16">
        <f t="shared" si="7"/>
        <v>23175</v>
      </c>
      <c r="F53" s="15">
        <v>23175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1">
        <v>0</v>
      </c>
      <c r="M53" s="11">
        <v>0</v>
      </c>
      <c r="N53" s="11">
        <v>0</v>
      </c>
      <c r="O53" s="11">
        <v>0</v>
      </c>
      <c r="P53" s="10">
        <f t="shared" si="1"/>
        <v>23175</v>
      </c>
    </row>
    <row r="54" spans="1:16" ht="18.75" customHeight="1" x14ac:dyDescent="0.2">
      <c r="A54" s="17" t="s">
        <v>128</v>
      </c>
      <c r="B54" s="17" t="s">
        <v>128</v>
      </c>
      <c r="C54" s="17" t="s">
        <v>128</v>
      </c>
      <c r="D54" s="18" t="s">
        <v>127</v>
      </c>
      <c r="E54" s="14">
        <f>E14+E26+E35+E40+E46+E50</f>
        <v>40727430</v>
      </c>
      <c r="F54" s="14">
        <f t="shared" ref="F54:H54" si="8">F14+F26+F35+F40+F46+F50</f>
        <v>40727430</v>
      </c>
      <c r="G54" s="14">
        <f t="shared" si="8"/>
        <v>27918993</v>
      </c>
      <c r="H54" s="14">
        <f t="shared" si="8"/>
        <v>33160</v>
      </c>
      <c r="I54" s="14">
        <v>0</v>
      </c>
      <c r="J54" s="14">
        <v>0</v>
      </c>
      <c r="K54" s="14">
        <v>0</v>
      </c>
      <c r="L54" s="7">
        <v>0</v>
      </c>
      <c r="M54" s="7">
        <v>0</v>
      </c>
      <c r="N54" s="7">
        <v>0</v>
      </c>
      <c r="O54" s="7">
        <v>0</v>
      </c>
      <c r="P54" s="7">
        <f t="shared" si="1"/>
        <v>40727430</v>
      </c>
    </row>
    <row r="57" spans="1:16" ht="15.75" x14ac:dyDescent="0.25">
      <c r="B57" s="12" t="s">
        <v>129</v>
      </c>
      <c r="C57" s="12"/>
      <c r="D57" s="12"/>
      <c r="E57" s="12" t="s">
        <v>130</v>
      </c>
    </row>
  </sheetData>
  <mergeCells count="23">
    <mergeCell ref="J9:O9"/>
    <mergeCell ref="J10:J12"/>
    <mergeCell ref="K10:K12"/>
    <mergeCell ref="L10:L12"/>
    <mergeCell ref="M10:N10"/>
    <mergeCell ref="M11:M12"/>
    <mergeCell ref="N11:N12"/>
    <mergeCell ref="M2:P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</mergeCells>
  <pageMargins left="0.196850393700787" right="0.196850393700787" top="0.39370078740157499" bottom="0.196850393700787" header="0" footer="0"/>
  <pageSetup paperSize="9" scale="60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2025-12-29T09:19:59Z</cp:lastPrinted>
  <dcterms:created xsi:type="dcterms:W3CDTF">2025-12-23T08:16:03Z</dcterms:created>
  <dcterms:modified xsi:type="dcterms:W3CDTF">2026-02-13T07:43:36Z</dcterms:modified>
</cp:coreProperties>
</file>